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210" tabRatio="700" firstSheet="1" activeTab="1"/>
  </bookViews>
  <sheets>
    <sheet name="Основное" sheetId="1" r:id="rId1"/>
    <sheet name="Набережная 1" sheetId="2" r:id="rId2"/>
  </sheets>
  <definedNames>
    <definedName name="_xlnm.Print_Area" localSheetId="0">'Основное'!$A$1:$I$33</definedName>
  </definedNames>
  <calcPr fullCalcOnLoad="1"/>
</workbook>
</file>

<file path=xl/sharedStrings.xml><?xml version="1.0" encoding="utf-8"?>
<sst xmlns="http://schemas.openxmlformats.org/spreadsheetml/2006/main" count="143" uniqueCount="132">
  <si>
    <t>Отчет о выполнении договора</t>
  </si>
  <si>
    <t>управления многоквартирным жилым домом</t>
  </si>
  <si>
    <t>в т. ч.</t>
  </si>
  <si>
    <t>в т.ч. текущий ремонт</t>
  </si>
  <si>
    <t xml:space="preserve">Всего доходов, </t>
  </si>
  <si>
    <t xml:space="preserve"> в т.ч.:</t>
  </si>
  <si>
    <t>Принят в управление - ноябрь 2008 г.</t>
  </si>
  <si>
    <t>Количество этажей - 9</t>
  </si>
  <si>
    <t>Количество подъездов - 2</t>
  </si>
  <si>
    <t>Количество квартир - 72</t>
  </si>
  <si>
    <t>а) содержание общего имущества дома</t>
  </si>
  <si>
    <t>№ п/п</t>
  </si>
  <si>
    <t>Вид</t>
  </si>
  <si>
    <t>Сумма, руб</t>
  </si>
  <si>
    <t>1</t>
  </si>
  <si>
    <t>Материалы</t>
  </si>
  <si>
    <t>2</t>
  </si>
  <si>
    <t>3</t>
  </si>
  <si>
    <t>Услуги АДС</t>
  </si>
  <si>
    <t>4</t>
  </si>
  <si>
    <t>Услуги по вывозу и утилизации ТБО</t>
  </si>
  <si>
    <t>5</t>
  </si>
  <si>
    <t>6</t>
  </si>
  <si>
    <t>7</t>
  </si>
  <si>
    <t>8</t>
  </si>
  <si>
    <t>9</t>
  </si>
  <si>
    <t>Услуги ЕИРКЦ</t>
  </si>
  <si>
    <t>10</t>
  </si>
  <si>
    <t>Заработная плата</t>
  </si>
  <si>
    <t>11</t>
  </si>
  <si>
    <t>12</t>
  </si>
  <si>
    <t>Техническое освидетельствование лифтов</t>
  </si>
  <si>
    <t>13</t>
  </si>
  <si>
    <t>Прочие</t>
  </si>
  <si>
    <t>ВСЕГО:</t>
  </si>
  <si>
    <t xml:space="preserve">в т. ч. </t>
  </si>
  <si>
    <t>электрооборудование</t>
  </si>
  <si>
    <t>сантехническое оборудование</t>
  </si>
  <si>
    <t>Фактические расходы</t>
  </si>
  <si>
    <t xml:space="preserve">по содержанию и текущему ремонту общего имущества дома - Всего: </t>
  </si>
  <si>
    <t>б) произведено работ по текущему ремонту (согласно актов</t>
  </si>
  <si>
    <t xml:space="preserve">    выполненных работ, согласованных ежемесячно со старшим по дому):</t>
  </si>
  <si>
    <t>(слесарь-сантехник, электромонтер по обслуживанию электрооборудования, рабочий по обслуживанию мусоропроводов, рабочий по комплексному обслуживанию жилого фонда (уборка придомовой территории и лестничных клеток), плотник, слесарь-ремонтник, маляр, электрогазосварщик, кровельщик, контролер по учету эл/эн, АУП)</t>
  </si>
  <si>
    <t xml:space="preserve"> - текущий ремонт 1,15 руб/м²</t>
  </si>
  <si>
    <t xml:space="preserve"> - вывоз ТБО 0,41 руб/м²</t>
  </si>
  <si>
    <t>ремонт кровли</t>
  </si>
  <si>
    <t>ремонт швов</t>
  </si>
  <si>
    <t>Начислено за содержание и текущий ремонт общего имущества жилого дома</t>
  </si>
  <si>
    <t xml:space="preserve"> 1. Оплачено за содержание и текущий ремонт общего имущества жилого дома</t>
  </si>
  <si>
    <t>общестроительные работы:</t>
  </si>
  <si>
    <t>Адрес</t>
  </si>
  <si>
    <t>Площадь дома, кв.м.</t>
  </si>
  <si>
    <t xml:space="preserve"> - содержание 7,56 руб/м²</t>
  </si>
  <si>
    <t>ремонт подъезда</t>
  </si>
  <si>
    <t>Статья</t>
  </si>
  <si>
    <t>ИТОГО:</t>
  </si>
  <si>
    <t>Успенка 23</t>
  </si>
  <si>
    <t>Набережная 1</t>
  </si>
  <si>
    <t>Набережная 2</t>
  </si>
  <si>
    <t>Набережная 3</t>
  </si>
  <si>
    <t>Набережная 5</t>
  </si>
  <si>
    <t>Набережная 7</t>
  </si>
  <si>
    <t>Набережная 9</t>
  </si>
  <si>
    <t>Набережная 10</t>
  </si>
  <si>
    <t>Набережная 11</t>
  </si>
  <si>
    <t>Набережная 12</t>
  </si>
  <si>
    <t>Набережная 13</t>
  </si>
  <si>
    <t>Набережная 17</t>
  </si>
  <si>
    <t>Садовая 2</t>
  </si>
  <si>
    <t>Садовая 4</t>
  </si>
  <si>
    <t>Садовая 6</t>
  </si>
  <si>
    <t>Садовая 8</t>
  </si>
  <si>
    <t>Садовая 12</t>
  </si>
  <si>
    <t>Садовая 16</t>
  </si>
  <si>
    <t>Садовая 18</t>
  </si>
  <si>
    <t>Садовая 19а</t>
  </si>
  <si>
    <t>Садовая 19б</t>
  </si>
  <si>
    <t>Садовая 19в</t>
  </si>
  <si>
    <t>Садовая 20</t>
  </si>
  <si>
    <t>Садовая 21</t>
  </si>
  <si>
    <t>Садовая 22</t>
  </si>
  <si>
    <t>Садовая 23</t>
  </si>
  <si>
    <t>Садовая 24</t>
  </si>
  <si>
    <t>Садовая 25</t>
  </si>
  <si>
    <t>Садовая 27</t>
  </si>
  <si>
    <t>Садовая 29</t>
  </si>
  <si>
    <t>Садовая 31</t>
  </si>
  <si>
    <t>Задолженность населения за жку на</t>
  </si>
  <si>
    <t xml:space="preserve">Адрес дома - Набережная  1 </t>
  </si>
  <si>
    <t>Общая площадь дома - 3 693 кв. м</t>
  </si>
  <si>
    <t>Площадь подъезда - 594 кв. м</t>
  </si>
  <si>
    <t>Площадь подвала - 507 кв. м</t>
  </si>
  <si>
    <t>Площадь кровли - 545,2 кв. м</t>
  </si>
  <si>
    <t>Площадь газона - 280 кв. м</t>
  </si>
  <si>
    <t>Нормативная численность обслуживающего персонала  - 1,49 чел.</t>
  </si>
  <si>
    <t>Управляющая организация ООО "Благоустроенный город-1"</t>
  </si>
  <si>
    <t>Услуги связи</t>
  </si>
  <si>
    <t>14</t>
  </si>
  <si>
    <t>Промывка системы отопления</t>
  </si>
  <si>
    <t>Тариф на содержание и текущий ремонт общего имущества, утвержденный решением Курчатовской</t>
  </si>
  <si>
    <t>по вопросам обращаться по тел. 4-05-76, blgorod@rambler.ru</t>
  </si>
  <si>
    <t>ремонт домофонов</t>
  </si>
  <si>
    <t>Всего расходов</t>
  </si>
  <si>
    <t>Ст-ть 1м2,руб</t>
  </si>
  <si>
    <t>площадь</t>
  </si>
  <si>
    <t>Начисление на зарплату</t>
  </si>
  <si>
    <t>Налоги</t>
  </si>
  <si>
    <t>Услуги по ТБО</t>
  </si>
  <si>
    <t>Аренда произв.помещений</t>
  </si>
  <si>
    <t>Промывка сист.отопления</t>
  </si>
  <si>
    <t>Автотранспорт(ЗИЛ)</t>
  </si>
  <si>
    <t xml:space="preserve">Дератизация,дезинфекция </t>
  </si>
  <si>
    <t>Техосвидетель.лифтов</t>
  </si>
  <si>
    <t>Страхование лифтов</t>
  </si>
  <si>
    <t>15</t>
  </si>
  <si>
    <t>Страховка лифтов</t>
  </si>
  <si>
    <t xml:space="preserve">за Период: 2013 г. </t>
  </si>
  <si>
    <t>Начисления на з/пл (20,2%)</t>
  </si>
  <si>
    <t>Аренда производственных помещений под ЖЭУ</t>
  </si>
  <si>
    <t>Автотранспорт (ЗИЛ - перевозка крупногабаритныхматериалов от жилых домов)</t>
  </si>
  <si>
    <t>Дератизация, дезинфекция мест общего пользования</t>
  </si>
  <si>
    <t>9360руб</t>
  </si>
  <si>
    <t xml:space="preserve"> - утилизация ТБО 0,21 руб/м²</t>
  </si>
  <si>
    <t xml:space="preserve"> городской Думы №88 от 27.12.2007 г.  и общим собранием собственников: 9,33руб</t>
  </si>
  <si>
    <t xml:space="preserve"> 2. Дополнительные доходы (реклама в лифте,размещение оборудования сотовой связи)</t>
  </si>
  <si>
    <t>433675руб</t>
  </si>
  <si>
    <t>50982руб</t>
  </si>
  <si>
    <t>430074руб</t>
  </si>
  <si>
    <t>50179руб</t>
  </si>
  <si>
    <t>439434руб</t>
  </si>
  <si>
    <t>150982руб</t>
  </si>
  <si>
    <t>телефон ЖЭУ: 4-24-93, www.blgorod1.ru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</si>
</sst>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;[Red]0"/>
    <numFmt numFmtId="166" formatCode="0.00;[Red]0.00"/>
    <numFmt numFmtId="167" formatCode="0.00000000"/>
    <numFmt numFmtId="168" formatCode="[$-FC19]d\ mmmm\ yyyy\ &quot;г.&quot;"/>
    <numFmt numFmtId="169" formatCode="0.000"/>
  </numFmts>
  <fonts count="13">
    <font>
      <sz val="10"/>
      <name val="Arial Cyr"/>
      <family val="0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 Cyr"/>
      <family val="0"/>
    </font>
    <font>
      <b/>
      <sz val="10"/>
      <name val="Arial Cyr"/>
      <family val="0"/>
    </font>
    <font>
      <sz val="10"/>
      <name val="Arial Narrow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 horizontal="left"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4" fillId="0" borderId="0" xfId="17" applyFont="1" applyBorder="1" applyAlignment="1">
      <alignment horizontal="right"/>
      <protection/>
    </xf>
    <xf numFmtId="0" fontId="4" fillId="0" borderId="0" xfId="17" applyFont="1" applyAlignment="1">
      <alignment horizontal="center"/>
      <protection/>
    </xf>
    <xf numFmtId="0" fontId="5" fillId="0" borderId="0" xfId="17" applyFont="1" applyAlignment="1">
      <alignment horizontal="center"/>
      <protection/>
    </xf>
    <xf numFmtId="0" fontId="8" fillId="0" borderId="1" xfId="17" applyFont="1" applyBorder="1" applyAlignment="1">
      <alignment horizontal="center"/>
      <protection/>
    </xf>
    <xf numFmtId="0" fontId="8" fillId="0" borderId="2" xfId="17" applyFont="1" applyBorder="1" applyAlignment="1">
      <alignment horizontal="center"/>
      <protection/>
    </xf>
    <xf numFmtId="0" fontId="2" fillId="0" borderId="0" xfId="17" applyFont="1">
      <alignment horizontal="left"/>
      <protection/>
    </xf>
    <xf numFmtId="0" fontId="1" fillId="0" borderId="0" xfId="17">
      <alignment horizontal="left"/>
      <protection/>
    </xf>
    <xf numFmtId="0" fontId="4" fillId="0" borderId="0" xfId="17" applyFont="1">
      <alignment horizontal="left"/>
      <protection/>
    </xf>
    <xf numFmtId="0" fontId="5" fillId="0" borderId="0" xfId="17" applyFont="1">
      <alignment horizontal="left"/>
      <protection/>
    </xf>
    <xf numFmtId="0" fontId="1" fillId="0" borderId="0" xfId="17" applyBorder="1">
      <alignment horizontal="left"/>
      <protection/>
    </xf>
    <xf numFmtId="0" fontId="5" fillId="0" borderId="0" xfId="17" applyFont="1" applyBorder="1">
      <alignment horizontal="left"/>
      <protection/>
    </xf>
    <xf numFmtId="0" fontId="6" fillId="0" borderId="0" xfId="17" applyFont="1">
      <alignment horizontal="left"/>
      <protection/>
    </xf>
    <xf numFmtId="0" fontId="8" fillId="0" borderId="0" xfId="17" applyFont="1">
      <alignment horizontal="left"/>
      <protection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0" fontId="11" fillId="0" borderId="1" xfId="0" applyFont="1" applyBorder="1" applyAlignment="1">
      <alignment wrapText="1"/>
    </xf>
    <xf numFmtId="0" fontId="11" fillId="0" borderId="1" xfId="0" applyFont="1" applyBorder="1" applyAlignment="1">
      <alignment/>
    </xf>
    <xf numFmtId="0" fontId="11" fillId="0" borderId="1" xfId="0" applyFont="1" applyFill="1" applyBorder="1" applyAlignment="1">
      <alignment/>
    </xf>
    <xf numFmtId="1" fontId="2" fillId="0" borderId="0" xfId="17" applyNumberFormat="1" applyFont="1">
      <alignment horizontal="left"/>
      <protection/>
    </xf>
    <xf numFmtId="0" fontId="0" fillId="0" borderId="1" xfId="0" applyFont="1" applyBorder="1" applyAlignment="1">
      <alignment/>
    </xf>
    <xf numFmtId="0" fontId="3" fillId="0" borderId="0" xfId="17" applyFont="1" applyAlignment="1">
      <alignment horizontal="center"/>
      <protection/>
    </xf>
    <xf numFmtId="0" fontId="11" fillId="0" borderId="1" xfId="0" applyFont="1" applyBorder="1" applyAlignment="1">
      <alignment/>
    </xf>
    <xf numFmtId="0" fontId="12" fillId="0" borderId="1" xfId="0" applyFont="1" applyBorder="1" applyAlignment="1">
      <alignment/>
    </xf>
    <xf numFmtId="0" fontId="0" fillId="0" borderId="1" xfId="0" applyFont="1" applyBorder="1" applyAlignment="1">
      <alignment/>
    </xf>
    <xf numFmtId="2" fontId="0" fillId="0" borderId="1" xfId="0" applyNumberFormat="1" applyFont="1" applyBorder="1" applyAlignment="1">
      <alignment/>
    </xf>
    <xf numFmtId="2" fontId="11" fillId="0" borderId="1" xfId="0" applyNumberFormat="1" applyFont="1" applyBorder="1" applyAlignment="1">
      <alignment/>
    </xf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/>
    </xf>
    <xf numFmtId="1" fontId="0" fillId="0" borderId="1" xfId="0" applyNumberFormat="1" applyFont="1" applyBorder="1" applyAlignment="1">
      <alignment/>
    </xf>
    <xf numFmtId="0" fontId="8" fillId="0" borderId="3" xfId="17" applyFont="1" applyBorder="1">
      <alignment horizontal="left"/>
      <protection/>
    </xf>
    <xf numFmtId="0" fontId="8" fillId="0" borderId="4" xfId="17" applyFont="1" applyBorder="1" applyAlignment="1">
      <alignment horizontal="left"/>
      <protection/>
    </xf>
    <xf numFmtId="0" fontId="8" fillId="0" borderId="5" xfId="17" applyFont="1" applyBorder="1" applyAlignment="1">
      <alignment horizontal="left"/>
      <protection/>
    </xf>
    <xf numFmtId="0" fontId="8" fillId="0" borderId="3" xfId="17" applyFont="1" applyBorder="1" applyAlignment="1">
      <alignment horizontal="left"/>
      <protection/>
    </xf>
    <xf numFmtId="0" fontId="8" fillId="0" borderId="5" xfId="17" applyFont="1" applyBorder="1" applyAlignment="1">
      <alignment horizontal="center"/>
      <protection/>
    </xf>
    <xf numFmtId="1" fontId="8" fillId="0" borderId="1" xfId="17" applyNumberFormat="1" applyFont="1" applyBorder="1" applyAlignment="1">
      <alignment horizontal="center"/>
      <protection/>
    </xf>
    <xf numFmtId="1" fontId="8" fillId="0" borderId="4" xfId="17" applyNumberFormat="1" applyFont="1" applyBorder="1" applyAlignment="1">
      <alignment horizontal="right"/>
      <protection/>
    </xf>
    <xf numFmtId="0" fontId="8" fillId="0" borderId="6" xfId="17" applyFont="1" applyBorder="1">
      <alignment horizontal="left"/>
      <protection/>
    </xf>
    <xf numFmtId="1" fontId="8" fillId="0" borderId="2" xfId="17" applyNumberFormat="1" applyFont="1" applyBorder="1" applyAlignment="1">
      <alignment horizontal="right"/>
      <protection/>
    </xf>
    <xf numFmtId="0" fontId="9" fillId="0" borderId="0" xfId="17" applyFont="1" applyAlignment="1">
      <alignment horizontal="center"/>
      <protection/>
    </xf>
    <xf numFmtId="0" fontId="8" fillId="0" borderId="1" xfId="17" applyFont="1" applyBorder="1">
      <alignment horizontal="left"/>
      <protection/>
    </xf>
    <xf numFmtId="0" fontId="8" fillId="0" borderId="1" xfId="17" applyFont="1" applyBorder="1" applyAlignment="1">
      <alignment horizontal="right"/>
      <protection/>
    </xf>
    <xf numFmtId="0" fontId="8" fillId="0" borderId="0" xfId="17" applyFont="1">
      <alignment horizontal="left"/>
      <protection/>
    </xf>
    <xf numFmtId="1" fontId="8" fillId="0" borderId="1" xfId="17" applyNumberFormat="1" applyFont="1" applyBorder="1" applyAlignment="1">
      <alignment horizontal="right"/>
      <protection/>
    </xf>
    <xf numFmtId="0" fontId="5" fillId="0" borderId="0" xfId="17" applyFont="1" applyAlignment="1">
      <alignment horizontal="left"/>
      <protection/>
    </xf>
    <xf numFmtId="0" fontId="1" fillId="0" borderId="0" xfId="17">
      <alignment horizontal="left"/>
      <protection/>
    </xf>
    <xf numFmtId="0" fontId="8" fillId="0" borderId="4" xfId="17" applyFont="1" applyBorder="1">
      <alignment horizontal="left"/>
      <protection/>
    </xf>
    <xf numFmtId="0" fontId="8" fillId="0" borderId="5" xfId="17" applyFont="1" applyBorder="1">
      <alignment horizontal="left"/>
      <protection/>
    </xf>
    <xf numFmtId="1" fontId="8" fillId="0" borderId="5" xfId="17" applyNumberFormat="1" applyFont="1" applyBorder="1" applyAlignment="1">
      <alignment horizontal="right"/>
      <protection/>
    </xf>
    <xf numFmtId="1" fontId="8" fillId="0" borderId="3" xfId="17" applyNumberFormat="1" applyFont="1" applyBorder="1" applyAlignment="1">
      <alignment horizontal="right"/>
      <protection/>
    </xf>
    <xf numFmtId="0" fontId="5" fillId="0" borderId="0" xfId="17" applyFont="1" applyAlignment="1">
      <alignment horizontal="right"/>
      <protection/>
    </xf>
    <xf numFmtId="1" fontId="5" fillId="0" borderId="1" xfId="17" applyNumberFormat="1" applyFont="1" applyBorder="1" applyAlignment="1">
      <alignment horizontal="center"/>
      <protection/>
    </xf>
    <xf numFmtId="0" fontId="4" fillId="0" borderId="0" xfId="17" applyFont="1" applyAlignment="1">
      <alignment horizontal="left"/>
      <protection/>
    </xf>
    <xf numFmtId="1" fontId="1" fillId="0" borderId="0" xfId="17" applyNumberFormat="1">
      <alignment horizontal="left"/>
      <protection/>
    </xf>
    <xf numFmtId="0" fontId="2" fillId="0" borderId="0" xfId="17" applyFont="1" applyAlignment="1">
      <alignment horizontal="right"/>
      <protection/>
    </xf>
    <xf numFmtId="0" fontId="6" fillId="0" borderId="0" xfId="17" applyFont="1">
      <alignment horizontal="left"/>
      <protection/>
    </xf>
    <xf numFmtId="0" fontId="7" fillId="0" borderId="0" xfId="17" applyFont="1" applyAlignment="1">
      <alignment wrapText="1"/>
      <protection/>
    </xf>
    <xf numFmtId="0" fontId="5" fillId="0" borderId="0" xfId="17" applyFont="1" applyAlignment="1">
      <alignment horizontal="center"/>
      <protection/>
    </xf>
    <xf numFmtId="0" fontId="5" fillId="0" borderId="0" xfId="17" applyFont="1" applyBorder="1">
      <alignment horizontal="left"/>
      <protection/>
    </xf>
    <xf numFmtId="0" fontId="4" fillId="0" borderId="6" xfId="17" applyFont="1" applyBorder="1" applyAlignment="1">
      <alignment horizontal="right"/>
      <protection/>
    </xf>
    <xf numFmtId="14" fontId="4" fillId="0" borderId="0" xfId="17" applyNumberFormat="1" applyFont="1" applyAlignment="1">
      <alignment horizontal="center"/>
      <protection/>
    </xf>
    <xf numFmtId="0" fontId="4" fillId="0" borderId="0" xfId="17" applyFont="1" applyAlignment="1">
      <alignment horizontal="center"/>
      <protection/>
    </xf>
    <xf numFmtId="0" fontId="5" fillId="0" borderId="0" xfId="17" applyFont="1">
      <alignment horizontal="left"/>
      <protection/>
    </xf>
    <xf numFmtId="0" fontId="2" fillId="0" borderId="0" xfId="17" applyFont="1">
      <alignment horizontal="left"/>
      <protection/>
    </xf>
    <xf numFmtId="0" fontId="3" fillId="0" borderId="0" xfId="17" applyFont="1" applyAlignment="1">
      <alignment horizontal="center"/>
      <protection/>
    </xf>
    <xf numFmtId="0" fontId="6" fillId="0" borderId="0" xfId="17" applyFont="1" applyAlignment="1">
      <alignment horizontal="left"/>
      <protection/>
    </xf>
  </cellXfs>
  <cellStyles count="7">
    <cellStyle name="Normal" xfId="0"/>
    <cellStyle name="Currency" xfId="15"/>
    <cellStyle name="Currency [0]" xfId="16"/>
    <cellStyle name="Обычный_Лист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I33"/>
  <sheetViews>
    <sheetView zoomScaleSheetLayoutView="100" workbookViewId="0" topLeftCell="J1">
      <selection activeCell="K22" sqref="K22"/>
    </sheetView>
  </sheetViews>
  <sheetFormatPr defaultColWidth="9.00390625" defaultRowHeight="12.75"/>
  <cols>
    <col min="1" max="1" width="7.75390625" style="0" hidden="1" customWidth="1"/>
    <col min="2" max="2" width="16.375" style="0" hidden="1" customWidth="1"/>
    <col min="3" max="3" width="11.125" style="0" hidden="1" customWidth="1"/>
    <col min="4" max="4" width="0" style="0" hidden="1" customWidth="1"/>
    <col min="5" max="5" width="7.00390625" style="0" hidden="1" customWidth="1"/>
    <col min="6" max="6" width="23.375" style="0" hidden="1" customWidth="1"/>
    <col min="7" max="7" width="11.375" style="0" hidden="1" customWidth="1"/>
    <col min="8" max="8" width="9.875" style="0" hidden="1" customWidth="1"/>
    <col min="9" max="9" width="9.625" style="0" hidden="1" customWidth="1"/>
  </cols>
  <sheetData>
    <row r="1" spans="1:9" ht="24.75" customHeight="1">
      <c r="A1" s="14" t="s">
        <v>11</v>
      </c>
      <c r="B1" s="16" t="s">
        <v>50</v>
      </c>
      <c r="C1" s="16" t="s">
        <v>51</v>
      </c>
      <c r="E1" s="15" t="s">
        <v>11</v>
      </c>
      <c r="F1" s="17" t="s">
        <v>54</v>
      </c>
      <c r="G1" s="16" t="s">
        <v>102</v>
      </c>
      <c r="H1" s="16" t="s">
        <v>103</v>
      </c>
      <c r="I1" s="22" t="s">
        <v>104</v>
      </c>
    </row>
    <row r="2" spans="1:9" ht="12.75">
      <c r="A2" s="15">
        <v>1</v>
      </c>
      <c r="B2" s="15" t="s">
        <v>57</v>
      </c>
      <c r="C2" s="28">
        <v>3693</v>
      </c>
      <c r="E2" s="27">
        <v>1</v>
      </c>
      <c r="F2" s="23" t="s">
        <v>28</v>
      </c>
      <c r="G2" s="28">
        <v>11737207</v>
      </c>
      <c r="H2" s="25">
        <f>G2/I2</f>
        <v>54.2389809517648</v>
      </c>
      <c r="I2" s="29">
        <v>216398</v>
      </c>
    </row>
    <row r="3" spans="1:9" ht="12.75">
      <c r="A3" s="15">
        <v>2</v>
      </c>
      <c r="B3" s="15" t="s">
        <v>58</v>
      </c>
      <c r="C3" s="15">
        <v>7314</v>
      </c>
      <c r="E3" s="27">
        <v>2</v>
      </c>
      <c r="F3" s="23" t="s">
        <v>105</v>
      </c>
      <c r="G3" s="15">
        <v>2370916</v>
      </c>
      <c r="H3" s="25">
        <f aca="true" t="shared" si="0" ref="H3:H16">G3/I3</f>
        <v>10.956275011783843</v>
      </c>
      <c r="I3" s="24">
        <v>216398</v>
      </c>
    </row>
    <row r="4" spans="1:9" ht="12.75">
      <c r="A4" s="15">
        <v>3</v>
      </c>
      <c r="B4" s="15" t="s">
        <v>59</v>
      </c>
      <c r="C4" s="15">
        <v>3698</v>
      </c>
      <c r="E4" s="27">
        <v>3</v>
      </c>
      <c r="F4" s="23" t="s">
        <v>106</v>
      </c>
      <c r="G4" s="15">
        <v>342606</v>
      </c>
      <c r="H4" s="25">
        <f t="shared" si="0"/>
        <v>1.5832216563923882</v>
      </c>
      <c r="I4" s="24">
        <v>216398</v>
      </c>
    </row>
    <row r="5" spans="1:9" ht="12.75">
      <c r="A5" s="15">
        <v>4</v>
      </c>
      <c r="B5" s="15" t="s">
        <v>60</v>
      </c>
      <c r="C5" s="15">
        <v>3720</v>
      </c>
      <c r="E5" s="27">
        <v>4</v>
      </c>
      <c r="F5" s="23" t="s">
        <v>15</v>
      </c>
      <c r="G5" s="15">
        <v>1843998</v>
      </c>
      <c r="H5" s="25">
        <f t="shared" si="0"/>
        <v>8.52132644479154</v>
      </c>
      <c r="I5" s="24">
        <v>216398</v>
      </c>
    </row>
    <row r="6" spans="1:9" ht="12.75">
      <c r="A6" s="15">
        <v>5</v>
      </c>
      <c r="B6" s="15" t="s">
        <v>61</v>
      </c>
      <c r="C6" s="15">
        <v>10960</v>
      </c>
      <c r="E6" s="27">
        <v>5</v>
      </c>
      <c r="F6" s="23" t="s">
        <v>96</v>
      </c>
      <c r="G6" s="15">
        <v>30698</v>
      </c>
      <c r="H6" s="25">
        <f t="shared" si="0"/>
        <v>0.14185898206083236</v>
      </c>
      <c r="I6" s="24">
        <v>216398</v>
      </c>
    </row>
    <row r="7" spans="1:9" ht="12.75">
      <c r="A7" s="15">
        <v>6</v>
      </c>
      <c r="B7" s="15" t="s">
        <v>62</v>
      </c>
      <c r="C7" s="15">
        <v>10894</v>
      </c>
      <c r="E7" s="27">
        <v>6</v>
      </c>
      <c r="F7" s="23" t="s">
        <v>18</v>
      </c>
      <c r="G7" s="15">
        <v>1263359</v>
      </c>
      <c r="H7" s="25">
        <f t="shared" si="0"/>
        <v>5.838126969750182</v>
      </c>
      <c r="I7" s="24">
        <v>216398</v>
      </c>
    </row>
    <row r="8" spans="1:9" ht="12.75">
      <c r="A8" s="15">
        <v>7</v>
      </c>
      <c r="B8" s="15" t="s">
        <v>63</v>
      </c>
      <c r="C8" s="15">
        <v>4184</v>
      </c>
      <c r="E8" s="27">
        <v>7</v>
      </c>
      <c r="F8" s="23" t="s">
        <v>107</v>
      </c>
      <c r="G8" s="15">
        <v>1670857</v>
      </c>
      <c r="H8" s="25">
        <f t="shared" si="0"/>
        <v>7.721222007597112</v>
      </c>
      <c r="I8" s="24">
        <v>216398</v>
      </c>
    </row>
    <row r="9" spans="1:9" ht="12.75">
      <c r="A9" s="15">
        <v>8</v>
      </c>
      <c r="B9" s="15" t="s">
        <v>64</v>
      </c>
      <c r="C9" s="15">
        <v>7326</v>
      </c>
      <c r="E9" s="27">
        <v>8</v>
      </c>
      <c r="F9" s="23" t="s">
        <v>108</v>
      </c>
      <c r="G9" s="15">
        <v>252000</v>
      </c>
      <c r="H9" s="25">
        <f t="shared" si="0"/>
        <v>1.164520929028919</v>
      </c>
      <c r="I9" s="24">
        <v>216398</v>
      </c>
    </row>
    <row r="10" spans="1:9" ht="12.75">
      <c r="A10" s="15">
        <v>9</v>
      </c>
      <c r="B10" s="15" t="s">
        <v>65</v>
      </c>
      <c r="C10" s="15">
        <v>5445</v>
      </c>
      <c r="E10" s="27">
        <v>9</v>
      </c>
      <c r="F10" s="23" t="s">
        <v>109</v>
      </c>
      <c r="G10" s="15">
        <v>149000</v>
      </c>
      <c r="H10" s="25">
        <f t="shared" si="0"/>
        <v>0.688546104862337</v>
      </c>
      <c r="I10" s="24">
        <v>216398</v>
      </c>
    </row>
    <row r="11" spans="1:9" ht="12.75">
      <c r="A11" s="15">
        <v>10</v>
      </c>
      <c r="B11" s="15" t="s">
        <v>66</v>
      </c>
      <c r="C11" s="15">
        <v>10817</v>
      </c>
      <c r="E11" s="27">
        <v>10</v>
      </c>
      <c r="F11" s="23" t="s">
        <v>110</v>
      </c>
      <c r="G11" s="15">
        <v>228000</v>
      </c>
      <c r="H11" s="25">
        <f t="shared" si="0"/>
        <v>1.0536141738833076</v>
      </c>
      <c r="I11" s="24">
        <v>216398</v>
      </c>
    </row>
    <row r="12" spans="1:9" ht="12.75">
      <c r="A12" s="15">
        <v>11</v>
      </c>
      <c r="B12" s="15" t="s">
        <v>67</v>
      </c>
      <c r="C12" s="15">
        <v>9240</v>
      </c>
      <c r="E12" s="27">
        <v>11</v>
      </c>
      <c r="F12" s="23" t="s">
        <v>111</v>
      </c>
      <c r="G12" s="15">
        <v>229443</v>
      </c>
      <c r="H12" s="25">
        <f t="shared" si="0"/>
        <v>1.0602824425364374</v>
      </c>
      <c r="I12" s="24">
        <v>216398</v>
      </c>
    </row>
    <row r="13" spans="1:9" ht="12.75">
      <c r="A13" s="15">
        <v>12</v>
      </c>
      <c r="B13" s="15" t="s">
        <v>68</v>
      </c>
      <c r="C13" s="15">
        <v>9143</v>
      </c>
      <c r="E13" s="27">
        <v>12</v>
      </c>
      <c r="F13" s="23" t="s">
        <v>26</v>
      </c>
      <c r="G13" s="15">
        <v>2110313</v>
      </c>
      <c r="H13" s="25">
        <f t="shared" si="0"/>
        <v>9.75199863215002</v>
      </c>
      <c r="I13" s="24">
        <v>216398</v>
      </c>
    </row>
    <row r="14" spans="1:9" ht="12.75">
      <c r="A14" s="15">
        <v>13</v>
      </c>
      <c r="B14" s="15" t="s">
        <v>69</v>
      </c>
      <c r="C14" s="15">
        <v>16480</v>
      </c>
      <c r="E14" s="27">
        <v>13</v>
      </c>
      <c r="F14" s="23" t="s">
        <v>112</v>
      </c>
      <c r="G14" s="15">
        <v>625454</v>
      </c>
      <c r="H14" s="25">
        <f t="shared" si="0"/>
        <v>2.8902947347017993</v>
      </c>
      <c r="I14" s="24">
        <v>216398</v>
      </c>
    </row>
    <row r="15" spans="1:9" ht="12.75">
      <c r="A15" s="15">
        <v>14</v>
      </c>
      <c r="B15" s="15" t="s">
        <v>70</v>
      </c>
      <c r="C15" s="15">
        <v>5385</v>
      </c>
      <c r="E15" s="27">
        <v>14</v>
      </c>
      <c r="F15" s="23" t="s">
        <v>113</v>
      </c>
      <c r="G15" s="15">
        <v>64350</v>
      </c>
      <c r="H15" s="25">
        <f t="shared" si="0"/>
        <v>0.29736873723417034</v>
      </c>
      <c r="I15" s="24">
        <v>216398</v>
      </c>
    </row>
    <row r="16" spans="1:9" ht="12.75">
      <c r="A16" s="15">
        <v>15</v>
      </c>
      <c r="B16" s="15" t="s">
        <v>71</v>
      </c>
      <c r="C16" s="15">
        <v>9294</v>
      </c>
      <c r="E16" s="27">
        <v>15</v>
      </c>
      <c r="F16" s="23" t="s">
        <v>33</v>
      </c>
      <c r="G16" s="20">
        <v>269070</v>
      </c>
      <c r="H16" s="25">
        <f t="shared" si="0"/>
        <v>1.243403358626235</v>
      </c>
      <c r="I16" s="24">
        <v>216398</v>
      </c>
    </row>
    <row r="17" spans="1:9" ht="12.75">
      <c r="A17" s="15">
        <v>16</v>
      </c>
      <c r="B17" s="15" t="s">
        <v>72</v>
      </c>
      <c r="C17" s="15">
        <v>5499</v>
      </c>
      <c r="F17" s="17" t="s">
        <v>55</v>
      </c>
      <c r="G17" s="17">
        <f>SUM(G2:G16)</f>
        <v>23187271</v>
      </c>
      <c r="H17" s="26">
        <f>SUM(H2:H16)</f>
        <v>107.15104113716392</v>
      </c>
      <c r="I17" s="22"/>
    </row>
    <row r="18" spans="1:3" ht="12.75">
      <c r="A18" s="15">
        <v>17</v>
      </c>
      <c r="B18" s="15" t="s">
        <v>73</v>
      </c>
      <c r="C18" s="15">
        <v>11265</v>
      </c>
    </row>
    <row r="19" spans="1:3" ht="12.75">
      <c r="A19" s="15">
        <v>18</v>
      </c>
      <c r="B19" s="15" t="s">
        <v>74</v>
      </c>
      <c r="C19" s="15">
        <v>9236</v>
      </c>
    </row>
    <row r="20" spans="1:3" ht="12.75">
      <c r="A20" s="15">
        <v>19</v>
      </c>
      <c r="B20" s="15" t="s">
        <v>75</v>
      </c>
      <c r="C20" s="15">
        <v>4406</v>
      </c>
    </row>
    <row r="21" spans="1:3" ht="12.75">
      <c r="A21" s="15">
        <v>20</v>
      </c>
      <c r="B21" s="15" t="s">
        <v>76</v>
      </c>
      <c r="C21" s="15">
        <v>4464</v>
      </c>
    </row>
    <row r="22" spans="1:3" ht="12.75">
      <c r="A22" s="15">
        <v>21</v>
      </c>
      <c r="B22" s="15" t="s">
        <v>77</v>
      </c>
      <c r="C22" s="15">
        <v>6169</v>
      </c>
    </row>
    <row r="23" spans="1:3" ht="12.75">
      <c r="A23" s="15">
        <v>22</v>
      </c>
      <c r="B23" s="15" t="s">
        <v>78</v>
      </c>
      <c r="C23" s="15">
        <v>8668</v>
      </c>
    </row>
    <row r="24" spans="1:3" ht="12.75">
      <c r="A24" s="15">
        <v>23</v>
      </c>
      <c r="B24" s="15" t="s">
        <v>79</v>
      </c>
      <c r="C24" s="15">
        <v>6298</v>
      </c>
    </row>
    <row r="25" spans="1:3" ht="12.75">
      <c r="A25" s="15">
        <v>24</v>
      </c>
      <c r="B25" s="15" t="s">
        <v>80</v>
      </c>
      <c r="C25" s="15">
        <v>6386</v>
      </c>
    </row>
    <row r="26" spans="1:3" ht="12.75">
      <c r="A26" s="15">
        <v>25</v>
      </c>
      <c r="B26" s="15" t="s">
        <v>81</v>
      </c>
      <c r="C26" s="15">
        <v>4232</v>
      </c>
    </row>
    <row r="27" spans="1:3" ht="12.75">
      <c r="A27" s="15">
        <v>26</v>
      </c>
      <c r="B27" s="15" t="s">
        <v>82</v>
      </c>
      <c r="C27" s="15">
        <v>6287</v>
      </c>
    </row>
    <row r="28" spans="1:3" ht="12.75">
      <c r="A28" s="15">
        <v>27</v>
      </c>
      <c r="B28" s="15" t="s">
        <v>83</v>
      </c>
      <c r="C28" s="15">
        <v>3626</v>
      </c>
    </row>
    <row r="29" spans="1:3" ht="12.75">
      <c r="A29" s="15">
        <v>28</v>
      </c>
      <c r="B29" s="15" t="s">
        <v>84</v>
      </c>
      <c r="C29" s="15">
        <v>5493</v>
      </c>
    </row>
    <row r="30" spans="1:3" ht="12.75">
      <c r="A30" s="15">
        <v>29</v>
      </c>
      <c r="B30" s="15" t="s">
        <v>85</v>
      </c>
      <c r="C30" s="15">
        <v>6300</v>
      </c>
    </row>
    <row r="31" spans="1:3" ht="12.75">
      <c r="A31" s="15">
        <v>30</v>
      </c>
      <c r="B31" s="15" t="s">
        <v>86</v>
      </c>
      <c r="C31" s="15">
        <v>4220</v>
      </c>
    </row>
    <row r="32" spans="1:3" ht="12.75">
      <c r="A32" s="15">
        <v>31</v>
      </c>
      <c r="B32" s="15" t="s">
        <v>56</v>
      </c>
      <c r="C32" s="15">
        <v>6256</v>
      </c>
    </row>
    <row r="33" spans="1:3" ht="12.75">
      <c r="A33" s="15"/>
      <c r="B33" s="18" t="s">
        <v>34</v>
      </c>
      <c r="C33" s="17">
        <f>SUM(C2:C32)</f>
        <v>216398</v>
      </c>
    </row>
  </sheetData>
  <sheetProtection password="CC5F" sheet="1" objects="1" scenarios="1"/>
  <printOptions/>
  <pageMargins left="0.75" right="0.75" top="1" bottom="1" header="0.5" footer="0.5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SheetLayoutView="100" workbookViewId="0" topLeftCell="A1">
      <selection activeCell="E25" sqref="E25:F25"/>
    </sheetView>
  </sheetViews>
  <sheetFormatPr defaultColWidth="9.00390625" defaultRowHeight="12.75"/>
  <cols>
    <col min="8" max="8" width="11.25390625" style="0" customWidth="1"/>
    <col min="10" max="10" width="3.375" style="0" customWidth="1"/>
    <col min="11" max="11" width="0.6171875" style="0" customWidth="1"/>
    <col min="12" max="12" width="11.00390625" style="0" customWidth="1"/>
  </cols>
  <sheetData>
    <row r="1" spans="1:12" ht="15.75">
      <c r="A1" s="6"/>
      <c r="B1" s="64" t="s">
        <v>0</v>
      </c>
      <c r="C1" s="64"/>
      <c r="D1" s="64"/>
      <c r="E1" s="64"/>
      <c r="F1" s="64"/>
      <c r="G1" s="64"/>
      <c r="H1" s="64"/>
      <c r="I1" s="64"/>
      <c r="J1" s="64"/>
      <c r="K1" s="64"/>
      <c r="L1" s="6"/>
    </row>
    <row r="2" spans="1:12" ht="15.75">
      <c r="A2" s="64" t="s">
        <v>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"/>
    </row>
    <row r="3" spans="1:12" ht="15.75">
      <c r="A3" s="64" t="s">
        <v>116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"/>
    </row>
    <row r="4" spans="1:12" ht="12.75" customHeight="1">
      <c r="A4" s="21"/>
      <c r="B4" s="21"/>
      <c r="C4" s="21"/>
      <c r="D4" s="21"/>
      <c r="E4" s="65" t="s">
        <v>88</v>
      </c>
      <c r="F4" s="65"/>
      <c r="G4" s="65"/>
      <c r="H4" s="65"/>
      <c r="I4" s="65"/>
      <c r="J4" s="65"/>
      <c r="K4" s="65"/>
      <c r="L4" s="6"/>
    </row>
    <row r="5" spans="1:12" ht="12.75" customHeight="1">
      <c r="A5" s="21"/>
      <c r="B5" s="21"/>
      <c r="C5" s="21"/>
      <c r="D5" s="21"/>
      <c r="E5" s="65" t="s">
        <v>6</v>
      </c>
      <c r="F5" s="65"/>
      <c r="G5" s="65"/>
      <c r="H5" s="65"/>
      <c r="I5" s="65"/>
      <c r="J5" s="65"/>
      <c r="K5" s="65"/>
      <c r="L5" s="6"/>
    </row>
    <row r="6" spans="1:12" ht="12.75" customHeight="1">
      <c r="A6" s="21"/>
      <c r="B6" s="21"/>
      <c r="C6" s="21"/>
      <c r="D6" s="21"/>
      <c r="E6" s="65" t="s">
        <v>89</v>
      </c>
      <c r="F6" s="65"/>
      <c r="G6" s="65"/>
      <c r="H6" s="65"/>
      <c r="I6" s="65"/>
      <c r="J6" s="65"/>
      <c r="K6" s="65"/>
      <c r="L6" s="6"/>
    </row>
    <row r="7" spans="1:12" ht="12.75" customHeight="1">
      <c r="A7" s="21"/>
      <c r="B7" s="21"/>
      <c r="C7" s="21"/>
      <c r="D7" s="21"/>
      <c r="E7" s="65" t="s">
        <v>7</v>
      </c>
      <c r="F7" s="65"/>
      <c r="G7" s="65"/>
      <c r="H7" s="65"/>
      <c r="I7" s="65"/>
      <c r="J7" s="65"/>
      <c r="K7" s="65"/>
      <c r="L7" s="6"/>
    </row>
    <row r="8" spans="1:12" ht="12.75" customHeight="1">
      <c r="A8" s="21"/>
      <c r="B8" s="21"/>
      <c r="C8" s="21"/>
      <c r="D8" s="21"/>
      <c r="E8" s="65" t="s">
        <v>8</v>
      </c>
      <c r="F8" s="65"/>
      <c r="G8" s="65"/>
      <c r="H8" s="65"/>
      <c r="I8" s="65"/>
      <c r="J8" s="65"/>
      <c r="K8" s="65"/>
      <c r="L8" s="6"/>
    </row>
    <row r="9" spans="1:12" ht="12.75" customHeight="1">
      <c r="A9" s="21"/>
      <c r="B9" s="21"/>
      <c r="C9" s="21"/>
      <c r="D9" s="21"/>
      <c r="E9" s="65" t="s">
        <v>9</v>
      </c>
      <c r="F9" s="65"/>
      <c r="G9" s="65"/>
      <c r="H9" s="65"/>
      <c r="I9" s="65"/>
      <c r="J9" s="65"/>
      <c r="K9" s="65"/>
      <c r="L9" s="6"/>
    </row>
    <row r="10" spans="1:12" ht="12.75" customHeight="1">
      <c r="A10" s="21"/>
      <c r="B10" s="21"/>
      <c r="C10" s="21"/>
      <c r="D10" s="21"/>
      <c r="E10" s="65" t="s">
        <v>90</v>
      </c>
      <c r="F10" s="65"/>
      <c r="G10" s="65"/>
      <c r="H10" s="65"/>
      <c r="I10" s="65"/>
      <c r="J10" s="65"/>
      <c r="K10" s="65"/>
      <c r="L10" s="6"/>
    </row>
    <row r="11" spans="1:12" ht="12.75" customHeight="1">
      <c r="A11" s="21"/>
      <c r="B11" s="21"/>
      <c r="C11" s="21"/>
      <c r="D11" s="21"/>
      <c r="E11" s="65" t="s">
        <v>91</v>
      </c>
      <c r="F11" s="65"/>
      <c r="G11" s="65"/>
      <c r="H11" s="65"/>
      <c r="I11" s="65"/>
      <c r="J11" s="65"/>
      <c r="K11" s="65"/>
      <c r="L11" s="6"/>
    </row>
    <row r="12" spans="1:12" ht="12.75" customHeight="1">
      <c r="A12" s="21"/>
      <c r="B12" s="21"/>
      <c r="C12" s="21"/>
      <c r="D12" s="21"/>
      <c r="E12" s="65" t="s">
        <v>92</v>
      </c>
      <c r="F12" s="65"/>
      <c r="G12" s="65"/>
      <c r="H12" s="65"/>
      <c r="I12" s="65"/>
      <c r="J12" s="65"/>
      <c r="K12" s="65"/>
      <c r="L12" s="6"/>
    </row>
    <row r="13" spans="1:12" ht="12.75" customHeight="1">
      <c r="A13" s="21"/>
      <c r="B13" s="21"/>
      <c r="C13" s="21"/>
      <c r="D13" s="21"/>
      <c r="E13" s="65" t="s">
        <v>93</v>
      </c>
      <c r="F13" s="65"/>
      <c r="G13" s="65"/>
      <c r="H13" s="65"/>
      <c r="I13" s="65"/>
      <c r="J13" s="65"/>
      <c r="K13" s="65"/>
      <c r="L13" s="6"/>
    </row>
    <row r="14" spans="1:12" ht="12.75">
      <c r="A14" s="8" t="s">
        <v>99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7"/>
    </row>
    <row r="15" spans="1:12" ht="12.75">
      <c r="A15" s="8" t="s">
        <v>123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6"/>
    </row>
    <row r="16" spans="1:12" ht="12.75">
      <c r="A16" s="8" t="s">
        <v>2</v>
      </c>
      <c r="B16" s="63" t="s">
        <v>52</v>
      </c>
      <c r="C16" s="63"/>
      <c r="D16" s="63"/>
      <c r="E16" s="63"/>
      <c r="F16" s="63"/>
      <c r="G16" s="6"/>
      <c r="H16" s="6"/>
      <c r="I16" s="63"/>
      <c r="J16" s="63"/>
      <c r="K16" s="6"/>
      <c r="L16" s="6"/>
    </row>
    <row r="17" spans="1:12" ht="12.75">
      <c r="A17" s="6"/>
      <c r="B17" s="63" t="s">
        <v>43</v>
      </c>
      <c r="C17" s="63"/>
      <c r="D17" s="63"/>
      <c r="E17" s="63"/>
      <c r="F17" s="63"/>
      <c r="G17" s="6"/>
      <c r="H17" s="6"/>
      <c r="I17" s="63"/>
      <c r="J17" s="63"/>
      <c r="K17" s="6"/>
      <c r="L17" s="6"/>
    </row>
    <row r="18" spans="1:12" ht="12.75">
      <c r="A18" s="6"/>
      <c r="B18" s="63" t="s">
        <v>44</v>
      </c>
      <c r="C18" s="63"/>
      <c r="D18" s="63"/>
      <c r="E18" s="63"/>
      <c r="F18" s="63"/>
      <c r="G18" s="6"/>
      <c r="H18" s="6"/>
      <c r="I18" s="63"/>
      <c r="J18" s="63"/>
      <c r="K18" s="6"/>
      <c r="L18" s="6"/>
    </row>
    <row r="19" spans="1:12" ht="12.75">
      <c r="A19" s="6"/>
      <c r="B19" s="63" t="s">
        <v>122</v>
      </c>
      <c r="C19" s="63"/>
      <c r="D19" s="63"/>
      <c r="E19" s="63"/>
      <c r="F19" s="63"/>
      <c r="G19" s="6"/>
      <c r="H19" s="6"/>
      <c r="I19" s="63"/>
      <c r="J19" s="63"/>
      <c r="K19" s="6"/>
      <c r="L19" s="6"/>
    </row>
    <row r="20" spans="1:12" ht="12.75">
      <c r="A20" s="9" t="s">
        <v>47</v>
      </c>
      <c r="B20" s="9"/>
      <c r="C20" s="9"/>
      <c r="D20" s="9"/>
      <c r="E20" s="9"/>
      <c r="F20" s="9"/>
      <c r="G20" s="9"/>
      <c r="H20" s="9"/>
      <c r="I20" s="9"/>
      <c r="J20" s="9"/>
      <c r="K20" s="59" t="s">
        <v>125</v>
      </c>
      <c r="L20" s="59"/>
    </row>
    <row r="21" spans="1:12" ht="12.75">
      <c r="A21" s="9" t="s">
        <v>3</v>
      </c>
      <c r="B21" s="7"/>
      <c r="C21" s="59" t="s">
        <v>126</v>
      </c>
      <c r="D21" s="59"/>
      <c r="E21" s="45"/>
      <c r="F21" s="45"/>
      <c r="G21" s="7"/>
      <c r="H21" s="7"/>
      <c r="I21" s="45"/>
      <c r="J21" s="45"/>
      <c r="K21" s="1"/>
      <c r="L21" s="10"/>
    </row>
    <row r="22" spans="1:12" ht="12.75">
      <c r="A22" s="62" t="s">
        <v>4</v>
      </c>
      <c r="B22" s="62"/>
      <c r="C22" s="62"/>
      <c r="D22" s="62"/>
      <c r="E22" s="62"/>
      <c r="F22" s="62"/>
      <c r="G22" s="62"/>
      <c r="H22" s="62"/>
      <c r="I22" s="62"/>
      <c r="J22" s="62"/>
      <c r="K22" s="59" t="s">
        <v>129</v>
      </c>
      <c r="L22" s="59"/>
    </row>
    <row r="23" spans="1:12" ht="12.75">
      <c r="A23" s="11" t="s">
        <v>5</v>
      </c>
      <c r="B23" s="7"/>
      <c r="C23" s="7"/>
      <c r="D23" s="7"/>
      <c r="E23" s="45"/>
      <c r="F23" s="45"/>
      <c r="G23" s="7"/>
      <c r="H23" s="7"/>
      <c r="I23" s="45"/>
      <c r="J23" s="45"/>
      <c r="K23" s="59"/>
      <c r="L23" s="59"/>
    </row>
    <row r="24" spans="1:12" ht="12.75">
      <c r="A24" s="58" t="s">
        <v>48</v>
      </c>
      <c r="B24" s="58"/>
      <c r="C24" s="58"/>
      <c r="D24" s="58"/>
      <c r="E24" s="58"/>
      <c r="F24" s="58"/>
      <c r="G24" s="58"/>
      <c r="H24" s="58"/>
      <c r="I24" s="58"/>
      <c r="J24" s="58"/>
      <c r="K24" s="59" t="s">
        <v>127</v>
      </c>
      <c r="L24" s="59"/>
    </row>
    <row r="25" spans="1:12" ht="12.75">
      <c r="A25" s="9" t="s">
        <v>3</v>
      </c>
      <c r="B25" s="7"/>
      <c r="C25" s="59" t="s">
        <v>128</v>
      </c>
      <c r="D25" s="59"/>
      <c r="E25" s="45"/>
      <c r="F25" s="45"/>
      <c r="G25" s="7"/>
      <c r="H25" s="7"/>
      <c r="I25" s="45"/>
      <c r="J25" s="45"/>
      <c r="K25" s="1"/>
      <c r="L25" s="7"/>
    </row>
    <row r="26" spans="1:12" ht="12.75">
      <c r="A26" s="58" t="s">
        <v>124</v>
      </c>
      <c r="B26" s="58"/>
      <c r="C26" s="58"/>
      <c r="D26" s="58"/>
      <c r="E26" s="58"/>
      <c r="F26" s="58"/>
      <c r="G26" s="58"/>
      <c r="H26" s="58"/>
      <c r="I26" s="58"/>
      <c r="J26" s="58"/>
      <c r="K26" s="59" t="s">
        <v>121</v>
      </c>
      <c r="L26" s="59"/>
    </row>
    <row r="27" spans="1:12" ht="12.75">
      <c r="A27" s="8" t="s">
        <v>87</v>
      </c>
      <c r="B27" s="8"/>
      <c r="C27" s="8"/>
      <c r="D27" s="2"/>
      <c r="E27" s="60">
        <v>41639</v>
      </c>
      <c r="F27" s="61"/>
      <c r="G27" s="61"/>
      <c r="H27" s="59" t="s">
        <v>130</v>
      </c>
      <c r="I27" s="59"/>
      <c r="J27" s="59"/>
      <c r="K27" s="7"/>
      <c r="L27" s="7"/>
    </row>
    <row r="28" spans="1:12" ht="12.75">
      <c r="A28" s="6"/>
      <c r="B28" s="6"/>
      <c r="C28" s="6"/>
      <c r="D28" s="6"/>
      <c r="E28" s="54"/>
      <c r="F28" s="54"/>
      <c r="G28" s="54"/>
      <c r="H28" s="54"/>
      <c r="I28" s="54"/>
      <c r="J28" s="54"/>
      <c r="K28" s="54"/>
      <c r="L28" s="12"/>
    </row>
    <row r="29" spans="1:12" ht="12.75">
      <c r="A29" s="55" t="s">
        <v>94</v>
      </c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</row>
    <row r="30" spans="1:12" ht="19.5" customHeight="1">
      <c r="A30" s="56" t="s">
        <v>42</v>
      </c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</row>
    <row r="31" spans="1:12" ht="12.75">
      <c r="A31" s="57" t="s">
        <v>38</v>
      </c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</row>
    <row r="32" spans="1:12" ht="12.75">
      <c r="A32" s="50" t="s">
        <v>39</v>
      </c>
      <c r="B32" s="50"/>
      <c r="C32" s="50"/>
      <c r="D32" s="50"/>
      <c r="E32" s="50"/>
      <c r="F32" s="50"/>
      <c r="G32" s="50"/>
      <c r="H32" s="50"/>
      <c r="I32" s="51">
        <f>I50+I52</f>
        <v>443897.7949195464</v>
      </c>
      <c r="J32" s="51"/>
      <c r="K32" s="51"/>
      <c r="L32" s="3"/>
    </row>
    <row r="33" spans="1:12" ht="12.75">
      <c r="A33" s="6"/>
      <c r="B33" s="52" t="s">
        <v>10</v>
      </c>
      <c r="C33" s="52"/>
      <c r="D33" s="52"/>
      <c r="E33" s="52"/>
      <c r="F33" s="52"/>
      <c r="G33" s="52"/>
      <c r="H33" s="52"/>
      <c r="I33" s="53"/>
      <c r="J33" s="53"/>
      <c r="K33" s="19"/>
      <c r="L33" s="6"/>
    </row>
    <row r="34" spans="1:12" ht="12.75">
      <c r="A34" s="4" t="s">
        <v>11</v>
      </c>
      <c r="B34" s="34" t="s">
        <v>12</v>
      </c>
      <c r="C34" s="34"/>
      <c r="D34" s="34"/>
      <c r="E34" s="34"/>
      <c r="F34" s="34"/>
      <c r="G34" s="34"/>
      <c r="H34" s="34"/>
      <c r="I34" s="35" t="s">
        <v>13</v>
      </c>
      <c r="J34" s="35"/>
      <c r="K34" s="35"/>
      <c r="L34" s="6"/>
    </row>
    <row r="35" spans="1:12" ht="12.75">
      <c r="A35" s="5" t="s">
        <v>14</v>
      </c>
      <c r="B35" s="37" t="s">
        <v>28</v>
      </c>
      <c r="C35" s="37"/>
      <c r="D35" s="37"/>
      <c r="E35" s="37"/>
      <c r="F35" s="37"/>
      <c r="G35" s="37"/>
      <c r="H35" s="37"/>
      <c r="I35" s="36">
        <f>Основное!$C$2*Основное!H2</f>
        <v>200304.55665486743</v>
      </c>
      <c r="J35" s="48"/>
      <c r="K35" s="49"/>
      <c r="L35" s="6"/>
    </row>
    <row r="36" spans="1:12" ht="12.75">
      <c r="A36" s="5" t="s">
        <v>16</v>
      </c>
      <c r="B36" s="37" t="s">
        <v>117</v>
      </c>
      <c r="C36" s="37"/>
      <c r="D36" s="37"/>
      <c r="E36" s="37"/>
      <c r="F36" s="37"/>
      <c r="G36" s="37"/>
      <c r="H36" s="37"/>
      <c r="I36" s="38">
        <f>Основное!$C$2*Основное!H3</f>
        <v>40461.523618517735</v>
      </c>
      <c r="J36" s="38"/>
      <c r="K36" s="38"/>
      <c r="L36" s="6"/>
    </row>
    <row r="37" spans="1:12" ht="12.75">
      <c r="A37" s="5" t="s">
        <v>17</v>
      </c>
      <c r="B37" s="31" t="s">
        <v>106</v>
      </c>
      <c r="C37" s="32"/>
      <c r="D37" s="32"/>
      <c r="E37" s="32"/>
      <c r="F37" s="32"/>
      <c r="G37" s="32"/>
      <c r="H37" s="33"/>
      <c r="I37" s="38">
        <f>Основное!$C$2*Основное!H4</f>
        <v>5846.837577057089</v>
      </c>
      <c r="J37" s="38"/>
      <c r="K37" s="38"/>
      <c r="L37" s="6"/>
    </row>
    <row r="38" spans="1:12" ht="12.75">
      <c r="A38" s="5" t="s">
        <v>19</v>
      </c>
      <c r="B38" s="37" t="s">
        <v>15</v>
      </c>
      <c r="C38" s="37"/>
      <c r="D38" s="37"/>
      <c r="E38" s="37"/>
      <c r="F38" s="37"/>
      <c r="G38" s="37"/>
      <c r="H38" s="37"/>
      <c r="I38" s="38">
        <f>Основное!$C$2*Основное!H5</f>
        <v>31469.25856061516</v>
      </c>
      <c r="J38" s="38"/>
      <c r="K38" s="38"/>
      <c r="L38" s="6"/>
    </row>
    <row r="39" spans="1:12" ht="12.75">
      <c r="A39" s="5" t="s">
        <v>21</v>
      </c>
      <c r="B39" s="37" t="s">
        <v>96</v>
      </c>
      <c r="C39" s="37"/>
      <c r="D39" s="37"/>
      <c r="E39" s="37"/>
      <c r="F39" s="37"/>
      <c r="G39" s="37"/>
      <c r="H39" s="37"/>
      <c r="I39" s="38">
        <f>Основное!$C$2*Основное!H6</f>
        <v>523.885220750654</v>
      </c>
      <c r="J39" s="38"/>
      <c r="K39" s="38"/>
      <c r="L39" s="6"/>
    </row>
    <row r="40" spans="1:12" ht="12.75">
      <c r="A40" s="5" t="s">
        <v>22</v>
      </c>
      <c r="B40" s="37" t="s">
        <v>18</v>
      </c>
      <c r="C40" s="37"/>
      <c r="D40" s="37"/>
      <c r="E40" s="37"/>
      <c r="F40" s="37"/>
      <c r="G40" s="37"/>
      <c r="H40" s="37"/>
      <c r="I40" s="38">
        <f>Основное!$C$2*Основное!H7</f>
        <v>21560.202899287422</v>
      </c>
      <c r="J40" s="38"/>
      <c r="K40" s="38"/>
      <c r="L40" s="6"/>
    </row>
    <row r="41" spans="1:12" ht="12.75">
      <c r="A41" s="5" t="s">
        <v>23</v>
      </c>
      <c r="B41" s="37" t="s">
        <v>20</v>
      </c>
      <c r="C41" s="37"/>
      <c r="D41" s="37"/>
      <c r="E41" s="37"/>
      <c r="F41" s="37"/>
      <c r="G41" s="37"/>
      <c r="H41" s="37"/>
      <c r="I41" s="38">
        <f>Основное!$C$2*Основное!H8</f>
        <v>28514.472874056137</v>
      </c>
      <c r="J41" s="38"/>
      <c r="K41" s="38"/>
      <c r="L41" s="6"/>
    </row>
    <row r="42" spans="1:12" ht="12.75">
      <c r="A42" s="5" t="s">
        <v>24</v>
      </c>
      <c r="B42" s="37" t="s">
        <v>118</v>
      </c>
      <c r="C42" s="37"/>
      <c r="D42" s="37"/>
      <c r="E42" s="37"/>
      <c r="F42" s="37"/>
      <c r="G42" s="37"/>
      <c r="H42" s="37"/>
      <c r="I42" s="38">
        <f>Основное!$C$2*Основное!H9</f>
        <v>4300.5757909037975</v>
      </c>
      <c r="J42" s="38"/>
      <c r="K42" s="38"/>
      <c r="L42" s="6"/>
    </row>
    <row r="43" spans="1:12" ht="12.75">
      <c r="A43" s="5" t="s">
        <v>25</v>
      </c>
      <c r="B43" s="46" t="s">
        <v>98</v>
      </c>
      <c r="C43" s="47"/>
      <c r="D43" s="47"/>
      <c r="E43" s="47"/>
      <c r="F43" s="47"/>
      <c r="G43" s="47"/>
      <c r="H43" s="30"/>
      <c r="I43" s="38">
        <f>Основное!$C$2*Основное!H10</f>
        <v>2542.8007652566107</v>
      </c>
      <c r="J43" s="38"/>
      <c r="K43" s="38"/>
      <c r="L43" s="6"/>
    </row>
    <row r="44" spans="1:12" ht="12.75">
      <c r="A44" s="5" t="s">
        <v>27</v>
      </c>
      <c r="B44" s="37" t="s">
        <v>119</v>
      </c>
      <c r="C44" s="37"/>
      <c r="D44" s="37"/>
      <c r="E44" s="37"/>
      <c r="F44" s="37"/>
      <c r="G44" s="37"/>
      <c r="H44" s="37"/>
      <c r="I44" s="38">
        <f>Основное!$C$2*Основное!H11</f>
        <v>3890.9971441510547</v>
      </c>
      <c r="J44" s="38"/>
      <c r="K44" s="38"/>
      <c r="L44" s="6"/>
    </row>
    <row r="45" spans="1:12" ht="12.75">
      <c r="A45" s="5" t="s">
        <v>29</v>
      </c>
      <c r="B45" s="37" t="s">
        <v>120</v>
      </c>
      <c r="C45" s="37"/>
      <c r="D45" s="37"/>
      <c r="E45" s="37"/>
      <c r="F45" s="37"/>
      <c r="G45" s="37"/>
      <c r="H45" s="37"/>
      <c r="I45" s="38">
        <f>Основное!$C$2*Основное!H12</f>
        <v>3915.6230602870633</v>
      </c>
      <c r="J45" s="38"/>
      <c r="K45" s="38"/>
      <c r="L45" s="6"/>
    </row>
    <row r="46" spans="1:12" ht="12.75">
      <c r="A46" s="5" t="s">
        <v>30</v>
      </c>
      <c r="B46" s="37" t="s">
        <v>26</v>
      </c>
      <c r="C46" s="37"/>
      <c r="D46" s="37"/>
      <c r="E46" s="37"/>
      <c r="F46" s="37"/>
      <c r="G46" s="37"/>
      <c r="H46" s="37"/>
      <c r="I46" s="38">
        <f>Основное!$C$2*Основное!H13</f>
        <v>36014.13094853002</v>
      </c>
      <c r="J46" s="38"/>
      <c r="K46" s="38"/>
      <c r="L46" s="6"/>
    </row>
    <row r="47" spans="1:12" ht="12.75">
      <c r="A47" s="5" t="s">
        <v>32</v>
      </c>
      <c r="B47" s="37" t="s">
        <v>31</v>
      </c>
      <c r="C47" s="37"/>
      <c r="D47" s="37"/>
      <c r="E47" s="37"/>
      <c r="F47" s="37"/>
      <c r="G47" s="37"/>
      <c r="H47" s="37"/>
      <c r="I47" s="38">
        <f>Основное!$C$2*Основное!H14</f>
        <v>10673.858455253745</v>
      </c>
      <c r="J47" s="38"/>
      <c r="K47" s="38"/>
      <c r="L47" s="6"/>
    </row>
    <row r="48" spans="1:12" ht="12.75">
      <c r="A48" s="5" t="s">
        <v>97</v>
      </c>
      <c r="B48" s="37" t="s">
        <v>115</v>
      </c>
      <c r="C48" s="37"/>
      <c r="D48" s="37"/>
      <c r="E48" s="37"/>
      <c r="F48" s="37"/>
      <c r="G48" s="37"/>
      <c r="H48" s="37"/>
      <c r="I48" s="38">
        <f>Основное!$C$2*Основное!H15</f>
        <v>1098.1827466057912</v>
      </c>
      <c r="J48" s="38"/>
      <c r="K48" s="38"/>
      <c r="L48" s="6"/>
    </row>
    <row r="49" spans="1:12" ht="12.75">
      <c r="A49" s="5" t="s">
        <v>114</v>
      </c>
      <c r="B49" s="37" t="s">
        <v>33</v>
      </c>
      <c r="C49" s="37"/>
      <c r="D49" s="37"/>
      <c r="E49" s="37"/>
      <c r="F49" s="37"/>
      <c r="G49" s="37"/>
      <c r="H49" s="37"/>
      <c r="I49" s="38">
        <f>Основное!$C$2*Основное!H16</f>
        <v>4591.888603406685</v>
      </c>
      <c r="J49" s="38"/>
      <c r="K49" s="38"/>
      <c r="L49" s="6"/>
    </row>
    <row r="50" spans="1:12" ht="12.75">
      <c r="A50" s="13"/>
      <c r="B50" s="13"/>
      <c r="C50" s="13"/>
      <c r="D50" s="13"/>
      <c r="E50" s="13"/>
      <c r="F50" s="13"/>
      <c r="G50" s="13"/>
      <c r="H50" s="9" t="s">
        <v>34</v>
      </c>
      <c r="I50" s="43">
        <f>SUM(I35:K49)</f>
        <v>395708.7949195464</v>
      </c>
      <c r="J50" s="43"/>
      <c r="K50" s="43"/>
      <c r="L50" s="6"/>
    </row>
    <row r="51" spans="1:12" ht="12.75">
      <c r="A51" s="6"/>
      <c r="B51" s="44" t="s">
        <v>40</v>
      </c>
      <c r="C51" s="44"/>
      <c r="D51" s="44"/>
      <c r="E51" s="44"/>
      <c r="F51" s="44"/>
      <c r="G51" s="44"/>
      <c r="H51" s="44"/>
      <c r="I51" s="45"/>
      <c r="J51" s="45"/>
      <c r="K51" s="6"/>
      <c r="L51" s="6"/>
    </row>
    <row r="52" spans="1:12" ht="12.75">
      <c r="A52" s="13"/>
      <c r="B52" s="44" t="s">
        <v>41</v>
      </c>
      <c r="C52" s="44"/>
      <c r="D52" s="44"/>
      <c r="E52" s="44"/>
      <c r="F52" s="44"/>
      <c r="G52" s="44"/>
      <c r="H52" s="44"/>
      <c r="I52" s="41">
        <f>SUM(I54:K60)</f>
        <v>48189</v>
      </c>
      <c r="J52" s="41"/>
      <c r="K52" s="41"/>
      <c r="L52" s="13"/>
    </row>
    <row r="53" spans="1:12" ht="12.75">
      <c r="A53" s="13"/>
      <c r="B53" s="13"/>
      <c r="C53" s="13"/>
      <c r="D53" s="13"/>
      <c r="E53" s="42"/>
      <c r="F53" s="42"/>
      <c r="G53" s="42"/>
      <c r="H53" s="42"/>
      <c r="I53" s="42"/>
      <c r="J53" s="42"/>
      <c r="K53" s="7"/>
      <c r="L53" s="13"/>
    </row>
    <row r="54" spans="1:12" ht="12.75">
      <c r="A54" s="13"/>
      <c r="B54" s="13"/>
      <c r="C54" s="13"/>
      <c r="D54" s="13" t="s">
        <v>35</v>
      </c>
      <c r="E54" s="40" t="s">
        <v>36</v>
      </c>
      <c r="F54" s="40"/>
      <c r="G54" s="40"/>
      <c r="H54" s="40"/>
      <c r="I54" s="41">
        <v>2326</v>
      </c>
      <c r="J54" s="41"/>
      <c r="K54" s="41"/>
      <c r="L54" s="13"/>
    </row>
    <row r="55" spans="1:12" ht="12.75">
      <c r="A55" s="13"/>
      <c r="B55" s="13"/>
      <c r="C55" s="13"/>
      <c r="D55" s="13"/>
      <c r="E55" s="40" t="s">
        <v>37</v>
      </c>
      <c r="F55" s="40"/>
      <c r="G55" s="40"/>
      <c r="H55" s="40"/>
      <c r="I55" s="41">
        <v>9664</v>
      </c>
      <c r="J55" s="41"/>
      <c r="K55" s="41"/>
      <c r="L55" s="13"/>
    </row>
    <row r="56" spans="1:12" ht="12.75">
      <c r="A56" s="13"/>
      <c r="B56" s="13"/>
      <c r="C56" s="13"/>
      <c r="D56" s="13"/>
      <c r="E56" s="40" t="s">
        <v>49</v>
      </c>
      <c r="F56" s="40"/>
      <c r="G56" s="40"/>
      <c r="H56" s="40"/>
      <c r="I56" s="41">
        <v>36199</v>
      </c>
      <c r="J56" s="41"/>
      <c r="K56" s="41"/>
      <c r="L56" s="13"/>
    </row>
    <row r="57" spans="1:12" ht="12.75">
      <c r="A57" s="13"/>
      <c r="B57" s="13"/>
      <c r="C57" s="13"/>
      <c r="D57" s="13"/>
      <c r="E57" s="40" t="s">
        <v>53</v>
      </c>
      <c r="F57" s="40"/>
      <c r="G57" s="40"/>
      <c r="H57" s="40"/>
      <c r="I57" s="41">
        <v>0</v>
      </c>
      <c r="J57" s="41"/>
      <c r="K57" s="41"/>
      <c r="L57" s="13"/>
    </row>
    <row r="58" spans="1:12" ht="12.75">
      <c r="A58" s="13"/>
      <c r="B58" s="13"/>
      <c r="C58" s="13"/>
      <c r="D58" s="13"/>
      <c r="E58" s="40" t="s">
        <v>45</v>
      </c>
      <c r="F58" s="40"/>
      <c r="G58" s="40"/>
      <c r="H58" s="40"/>
      <c r="I58" s="41">
        <v>0</v>
      </c>
      <c r="J58" s="41"/>
      <c r="K58" s="41"/>
      <c r="L58" s="13"/>
    </row>
    <row r="59" spans="1:12" ht="12.75">
      <c r="A59" s="13"/>
      <c r="B59" s="13"/>
      <c r="C59" s="13"/>
      <c r="D59" s="13"/>
      <c r="E59" s="40" t="s">
        <v>46</v>
      </c>
      <c r="F59" s="40"/>
      <c r="G59" s="40"/>
      <c r="H59" s="40"/>
      <c r="I59" s="41">
        <v>0</v>
      </c>
      <c r="J59" s="41"/>
      <c r="K59" s="41"/>
      <c r="L59" s="13"/>
    </row>
    <row r="60" spans="1:12" ht="12.75">
      <c r="A60" s="7"/>
      <c r="B60" s="2"/>
      <c r="C60" s="7"/>
      <c r="D60" s="7"/>
      <c r="E60" s="40" t="s">
        <v>101</v>
      </c>
      <c r="F60" s="40"/>
      <c r="G60" s="40"/>
      <c r="H60" s="40"/>
      <c r="I60" s="41">
        <v>0</v>
      </c>
      <c r="J60" s="41"/>
      <c r="K60" s="41"/>
      <c r="L60" s="7"/>
    </row>
    <row r="61" spans="1:12" ht="12.75">
      <c r="A61" s="7"/>
      <c r="B61" s="39" t="s">
        <v>95</v>
      </c>
      <c r="C61" s="39"/>
      <c r="D61" s="39"/>
      <c r="E61" s="39"/>
      <c r="F61" s="39"/>
      <c r="G61" s="39"/>
      <c r="H61" s="39"/>
      <c r="I61" s="39"/>
      <c r="J61" s="39"/>
      <c r="K61" s="39"/>
      <c r="L61" s="7"/>
    </row>
    <row r="62" spans="1:12" ht="12.75">
      <c r="A62" s="7"/>
      <c r="B62" s="39" t="s">
        <v>100</v>
      </c>
      <c r="C62" s="39"/>
      <c r="D62" s="39"/>
      <c r="E62" s="39"/>
      <c r="F62" s="39"/>
      <c r="G62" s="39"/>
      <c r="H62" s="39"/>
      <c r="I62" s="39"/>
      <c r="J62" s="39"/>
      <c r="K62" s="39"/>
      <c r="L62" s="7"/>
    </row>
    <row r="63" spans="1:12" ht="12.75">
      <c r="A63" s="7"/>
      <c r="B63" s="39" t="s">
        <v>131</v>
      </c>
      <c r="C63" s="39"/>
      <c r="D63" s="39"/>
      <c r="E63" s="39"/>
      <c r="F63" s="39"/>
      <c r="G63" s="39"/>
      <c r="H63" s="39"/>
      <c r="I63" s="39"/>
      <c r="J63" s="39"/>
      <c r="K63" s="39"/>
      <c r="L63" s="7"/>
    </row>
  </sheetData>
  <sheetProtection password="CC5F" sheet="1" objects="1" scenarios="1" selectLockedCells="1" selectUnlockedCells="1"/>
  <mergeCells count="103">
    <mergeCell ref="E13:K13"/>
    <mergeCell ref="E9:K9"/>
    <mergeCell ref="E10:K10"/>
    <mergeCell ref="E11:K11"/>
    <mergeCell ref="E12:K12"/>
    <mergeCell ref="B1:K1"/>
    <mergeCell ref="A2:K2"/>
    <mergeCell ref="A3:K3"/>
    <mergeCell ref="B16:F16"/>
    <mergeCell ref="I16:J16"/>
    <mergeCell ref="E4:K4"/>
    <mergeCell ref="E5:K5"/>
    <mergeCell ref="E6:K6"/>
    <mergeCell ref="E7:K7"/>
    <mergeCell ref="E8:K8"/>
    <mergeCell ref="B17:F17"/>
    <mergeCell ref="I17:J17"/>
    <mergeCell ref="B18:F18"/>
    <mergeCell ref="I18:J18"/>
    <mergeCell ref="B19:F19"/>
    <mergeCell ref="I19:J19"/>
    <mergeCell ref="K20:L20"/>
    <mergeCell ref="C21:D21"/>
    <mergeCell ref="E21:F21"/>
    <mergeCell ref="I21:J21"/>
    <mergeCell ref="A22:J22"/>
    <mergeCell ref="K22:L22"/>
    <mergeCell ref="E23:F23"/>
    <mergeCell ref="I23:J23"/>
    <mergeCell ref="K23:L23"/>
    <mergeCell ref="A24:J24"/>
    <mergeCell ref="K24:L24"/>
    <mergeCell ref="C25:D25"/>
    <mergeCell ref="E25:F25"/>
    <mergeCell ref="I25:J25"/>
    <mergeCell ref="A26:J26"/>
    <mergeCell ref="K26:L26"/>
    <mergeCell ref="E27:G27"/>
    <mergeCell ref="H27:J27"/>
    <mergeCell ref="E28:K28"/>
    <mergeCell ref="A29:L29"/>
    <mergeCell ref="A30:L30"/>
    <mergeCell ref="A31:L31"/>
    <mergeCell ref="A32:H32"/>
    <mergeCell ref="I32:K32"/>
    <mergeCell ref="B33:H33"/>
    <mergeCell ref="I33:J33"/>
    <mergeCell ref="B34:H34"/>
    <mergeCell ref="I34:K34"/>
    <mergeCell ref="B35:H35"/>
    <mergeCell ref="I35:K35"/>
    <mergeCell ref="B36:H36"/>
    <mergeCell ref="I36:K36"/>
    <mergeCell ref="B37:H37"/>
    <mergeCell ref="I37:K37"/>
    <mergeCell ref="B38:H38"/>
    <mergeCell ref="I38:K38"/>
    <mergeCell ref="B39:H39"/>
    <mergeCell ref="I39:K39"/>
    <mergeCell ref="B40:H40"/>
    <mergeCell ref="I40:K40"/>
    <mergeCell ref="I41:K41"/>
    <mergeCell ref="B42:H42"/>
    <mergeCell ref="I42:K42"/>
    <mergeCell ref="B43:H43"/>
    <mergeCell ref="I43:K43"/>
    <mergeCell ref="B41:H41"/>
    <mergeCell ref="B44:H44"/>
    <mergeCell ref="I44:K44"/>
    <mergeCell ref="B45:H45"/>
    <mergeCell ref="I45:K45"/>
    <mergeCell ref="B46:H46"/>
    <mergeCell ref="I46:K46"/>
    <mergeCell ref="B48:H48"/>
    <mergeCell ref="I48:K48"/>
    <mergeCell ref="B47:H47"/>
    <mergeCell ref="I47:K47"/>
    <mergeCell ref="I50:K50"/>
    <mergeCell ref="B51:H51"/>
    <mergeCell ref="I51:J51"/>
    <mergeCell ref="B52:H52"/>
    <mergeCell ref="I52:K52"/>
    <mergeCell ref="E56:H56"/>
    <mergeCell ref="I56:K56"/>
    <mergeCell ref="E53:H53"/>
    <mergeCell ref="I53:J53"/>
    <mergeCell ref="E54:H54"/>
    <mergeCell ref="I54:K54"/>
    <mergeCell ref="B63:K63"/>
    <mergeCell ref="E59:H59"/>
    <mergeCell ref="I59:K59"/>
    <mergeCell ref="E60:H60"/>
    <mergeCell ref="I60:K60"/>
    <mergeCell ref="B49:H49"/>
    <mergeCell ref="I49:K49"/>
    <mergeCell ref="B61:K61"/>
    <mergeCell ref="B62:K62"/>
    <mergeCell ref="E57:H57"/>
    <mergeCell ref="I57:K57"/>
    <mergeCell ref="E58:H58"/>
    <mergeCell ref="I58:K58"/>
    <mergeCell ref="E55:H55"/>
    <mergeCell ref="I55:K55"/>
  </mergeCells>
  <printOptions/>
  <pageMargins left="0.7874015748031497" right="0.5905511811023623" top="0.5905511811023623" bottom="0.5905511811023623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Благоустроенный город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ООО</dc:creator>
  <cp:keywords/>
  <dc:description/>
  <cp:lastModifiedBy>Администратор</cp:lastModifiedBy>
  <cp:lastPrinted>2014-04-01T05:26:24Z</cp:lastPrinted>
  <dcterms:created xsi:type="dcterms:W3CDTF">2011-03-16T07:53:38Z</dcterms:created>
  <dcterms:modified xsi:type="dcterms:W3CDTF">2014-04-04T05:46:29Z</dcterms:modified>
  <cp:category/>
  <cp:version/>
  <cp:contentType/>
  <cp:contentStatus/>
</cp:coreProperties>
</file>